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regueiro/Downloads/"/>
    </mc:Choice>
  </mc:AlternateContent>
  <xr:revisionPtr revIDLastSave="0" documentId="8_{254D5BF9-BA83-1D43-95E7-85BE27BFEA78}" xr6:coauthVersionLast="47" xr6:coauthVersionMax="47" xr10:uidLastSave="{00000000-0000-0000-0000-000000000000}"/>
  <bookViews>
    <workbookView xWindow="0" yWindow="600" windowWidth="25600" windowHeight="15960" xr2:uid="{D9A98BCC-BBE7-B746-9C13-2ECA6AD0572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G33" i="1"/>
  <c r="G30" i="1" s="1"/>
  <c r="F33" i="1"/>
  <c r="F30" i="1" s="1"/>
  <c r="C32" i="1"/>
  <c r="B32" i="1"/>
  <c r="G31" i="1"/>
  <c r="F31" i="1"/>
  <c r="G28" i="1"/>
  <c r="G27" i="1" s="1"/>
  <c r="F28" i="1"/>
  <c r="F27" i="1" s="1"/>
  <c r="C28" i="1"/>
  <c r="B28" i="1"/>
  <c r="C27" i="1"/>
  <c r="B27" i="1"/>
  <c r="G25" i="1"/>
  <c r="G24" i="1" s="1"/>
  <c r="F25" i="1"/>
  <c r="F24" i="1" s="1"/>
  <c r="C24" i="1"/>
  <c r="B24" i="1"/>
  <c r="G22" i="1"/>
  <c r="F22" i="1"/>
  <c r="F19" i="1" s="1"/>
  <c r="F18" i="1" s="1"/>
  <c r="C22" i="1"/>
  <c r="B22" i="1"/>
  <c r="G20" i="1"/>
  <c r="G19" i="1" s="1"/>
  <c r="G18" i="1" s="1"/>
  <c r="F20" i="1"/>
  <c r="G15" i="1"/>
  <c r="F15" i="1"/>
  <c r="F11" i="1" s="1"/>
  <c r="F10" i="1" s="1"/>
  <c r="G13" i="1"/>
  <c r="G12" i="1" s="1"/>
  <c r="G11" i="1" s="1"/>
  <c r="G10" i="1" s="1"/>
  <c r="F13" i="1"/>
  <c r="F12" i="1"/>
  <c r="C11" i="1"/>
  <c r="C10" i="1" s="1"/>
  <c r="C37" i="1" s="1"/>
  <c r="B11" i="1"/>
  <c r="B10" i="1" s="1"/>
  <c r="B37" i="1" s="1"/>
  <c r="G38" i="1" l="1"/>
  <c r="F38" i="1"/>
</calcChain>
</file>

<file path=xl/sharedStrings.xml><?xml version="1.0" encoding="utf-8"?>
<sst xmlns="http://schemas.openxmlformats.org/spreadsheetml/2006/main" count="64" uniqueCount="64">
  <si>
    <t>Balance de Situación</t>
  </si>
  <si>
    <t>Empresa: FUNDACION PRIVADA VIPASSANA DHAMMA SACCA</t>
  </si>
  <si>
    <t>Actividad: 855.9 - ALQUILER OTROS MEDIOS TRANSP. N.C.O.P.</t>
  </si>
  <si>
    <t>Período: de Enero a Diciembre</t>
  </si>
  <si>
    <t>Fecha: 11/06/2025</t>
  </si>
  <si>
    <t>Activo</t>
  </si>
  <si>
    <t>Pasivo</t>
  </si>
  <si>
    <t xml:space="preserve">      A) ACTIVO NO CORRIENTE</t>
  </si>
  <si>
    <t xml:space="preserve">      A) PATRIMONIO NETO</t>
  </si>
  <si>
    <t xml:space="preserve">      III.  Inmovilizado material</t>
  </si>
  <si>
    <t xml:space="preserve">      A-1) Fondos propios</t>
  </si>
  <si>
    <t xml:space="preserve">          210    TERRENOS Y BIENES NATURALES</t>
  </si>
  <si>
    <t xml:space="preserve">      I. Dotación Fundacional/Fondo social</t>
  </si>
  <si>
    <t xml:space="preserve">          211    CONSTRUCCIONES</t>
  </si>
  <si>
    <t xml:space="preserve">      1. Dotación fundacional/Fondo social</t>
  </si>
  <si>
    <t xml:space="preserve">          213    MAQUINARIA</t>
  </si>
  <si>
    <t xml:space="preserve">          100    DOTACIÓN FUNDACIONAL</t>
  </si>
  <si>
    <t xml:space="preserve">          215    OTRAS INSTALACIONES</t>
  </si>
  <si>
    <t xml:space="preserve">      II. Reservas</t>
  </si>
  <si>
    <t xml:space="preserve">          216    MOBILIARIO</t>
  </si>
  <si>
    <t xml:space="preserve">          113    RESERVAS VOLUNTARIAS</t>
  </si>
  <si>
    <t xml:space="preserve">          217    EQUIPOS PARA PROCESOS DE INFOR</t>
  </si>
  <si>
    <t xml:space="preserve">      IV. Excedente del ejercicio</t>
  </si>
  <si>
    <t xml:space="preserve">          218    ELEMENTOS DE TRANSPORTE</t>
  </si>
  <si>
    <t xml:space="preserve">      B) PASIVO NO CORRIENTE</t>
  </si>
  <si>
    <t xml:space="preserve">          219    OTRO INMOVILIZADO MATERIAL</t>
  </si>
  <si>
    <t xml:space="preserve">      II. Deudas a largo plazo</t>
  </si>
  <si>
    <t xml:space="preserve">          239    ANTICI. PARA INMOV. MATERIALES</t>
  </si>
  <si>
    <t xml:space="preserve">      1. Deudas con entidades de crédito</t>
  </si>
  <si>
    <t xml:space="preserve">          281    AMORT. ACUM. INMOV. MATERIAL</t>
  </si>
  <si>
    <t xml:space="preserve">          170    DEUDAS LP CON ENTID. CRÉDITO</t>
  </si>
  <si>
    <t xml:space="preserve">      IV.  Inversiones inmobiliarias</t>
  </si>
  <si>
    <t xml:space="preserve">      3. Otras deudas a largo plazo</t>
  </si>
  <si>
    <t xml:space="preserve">          221    INVERSIONES EN CONSTRUCCIONES</t>
  </si>
  <si>
    <t xml:space="preserve">          171    DEUDAS A LARGO PLAZO</t>
  </si>
  <si>
    <t xml:space="preserve">      VI.  Inversiones financieras a largo plazo</t>
  </si>
  <si>
    <t xml:space="preserve">      C) PASIVO CORRIENTE</t>
  </si>
  <si>
    <t xml:space="preserve">          260    FIANZAS CONSTITUIDAS A LARGO P</t>
  </si>
  <si>
    <t xml:space="preserve">      II. Provisiones a corto plazo</t>
  </si>
  <si>
    <t xml:space="preserve">          265    DEPÓSITOS CONSTITUIDOS A LARGO</t>
  </si>
  <si>
    <t xml:space="preserve">          499    PROVISIONES OPERACIONES ACTIVI</t>
  </si>
  <si>
    <t xml:space="preserve">      B) ACTIVO CORRIENTE</t>
  </si>
  <si>
    <t xml:space="preserve">      III. Deudas a corto plazo</t>
  </si>
  <si>
    <t xml:space="preserve">      IV.  Deudores comerciales y otras ctas.a cobrar</t>
  </si>
  <si>
    <t xml:space="preserve">      3. Otras deudas a corto plazo</t>
  </si>
  <si>
    <t xml:space="preserve">          430    CLIENTES</t>
  </si>
  <si>
    <t xml:space="preserve">          555    PARTIDAS PENDIENTES DE APLICAC</t>
  </si>
  <si>
    <t xml:space="preserve">          440    USUARIOS Y DEUDORES VARIOS</t>
  </si>
  <si>
    <t xml:space="preserve">      VI.  Acreedores comerciales y otras ctas.a pagar</t>
  </si>
  <si>
    <t xml:space="preserve">          472    ADMINISTRACIONES PUBLICAS</t>
  </si>
  <si>
    <t xml:space="preserve">      1. Proveedores</t>
  </si>
  <si>
    <t xml:space="preserve">      VI.  Inversiones financieras a corto plazo</t>
  </si>
  <si>
    <t xml:space="preserve">          400    PROVEEDORES</t>
  </si>
  <si>
    <t xml:space="preserve">          565    FIANZAS CONSTITUIDAS A CORTO P</t>
  </si>
  <si>
    <t xml:space="preserve">      2. Otros acreedores</t>
  </si>
  <si>
    <t xml:space="preserve">      VIII.  Efectivo otros activos líquidos equivalen</t>
  </si>
  <si>
    <t xml:space="preserve">          410    ACREEDORES POR PRESTACIONES DE</t>
  </si>
  <si>
    <t xml:space="preserve">          570    CAJA, EUROS</t>
  </si>
  <si>
    <t xml:space="preserve">          411    ACREEDORES, EFECTOS COMERCIALE</t>
  </si>
  <si>
    <t xml:space="preserve">          572    BCOS E INS.CRÉD. C/C VIS.,EURO</t>
  </si>
  <si>
    <t xml:space="preserve">          475    HP, ACREED. CONCEPTOS FISCALES</t>
  </si>
  <si>
    <t xml:space="preserve">      TOTAL ACTIVO (A + B)</t>
  </si>
  <si>
    <t xml:space="preserve">          477    HACIENDA PÚBLICA, IVA REPERCUT</t>
  </si>
  <si>
    <t xml:space="preserve">      TOTAL PATRIMONIO NETO Y PASIVO (A + B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</si>
</sst>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;0"/>
  </numFmts>
  <fonts count="5" x14ac:knownFonts="1">
    <font>
      <sz val="12"/>
      <color theme="1"/>
      <name val="Aptos Narrow"/>
      <family val="2"/>
      <scheme val="minor"/>
    </font>
    <font>
      <b/>
      <i/>
      <sz val="18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0"/>
        <bgColor rgb="FF000000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FA23-7A73-854B-B8B6-0698BE34F6E0}">
  <dimension ref="A1:G38"/>
  <sheetViews>
    <sheetView tabSelected="1" workbookViewId="0">
      <selection activeCell="J19" sqref="J19"/>
    </sheetView>
  </sheetViews>
  <sheetFormatPr baseColWidth="10" defaultRowHeight="16" x14ac:dyDescent="0.2"/>
  <cols>
    <col min="1" max="1" width="40.83203125" customWidth="1"/>
    <col min="2" max="3" width="12.33203125" customWidth="1"/>
    <col min="5" max="5" width="42.83203125" customWidth="1"/>
    <col min="6" max="7" width="13.33203125" customWidth="1"/>
  </cols>
  <sheetData>
    <row r="1" spans="1:7" ht="23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3" t="s">
        <v>1</v>
      </c>
      <c r="B3" s="2"/>
      <c r="C3" s="2"/>
      <c r="D3" s="2"/>
      <c r="E3" s="2"/>
      <c r="F3" s="2"/>
      <c r="G3" s="2"/>
    </row>
    <row r="4" spans="1:7" x14ac:dyDescent="0.2">
      <c r="A4" s="3" t="s">
        <v>2</v>
      </c>
      <c r="B4" s="2"/>
      <c r="C4" s="2"/>
      <c r="D4" s="2"/>
      <c r="E4" s="2"/>
      <c r="F4" s="2"/>
      <c r="G4" s="2"/>
    </row>
    <row r="5" spans="1:7" x14ac:dyDescent="0.2">
      <c r="A5" s="3" t="s">
        <v>3</v>
      </c>
      <c r="B5" s="2"/>
      <c r="C5" s="2"/>
      <c r="D5" s="2"/>
      <c r="E5" s="2"/>
      <c r="F5" s="2"/>
      <c r="G5" s="2"/>
    </row>
    <row r="6" spans="1:7" x14ac:dyDescent="0.2">
      <c r="A6" s="3" t="s">
        <v>4</v>
      </c>
      <c r="B6" s="2"/>
      <c r="C6" s="2"/>
      <c r="D6" s="2"/>
      <c r="E6" s="2"/>
      <c r="F6" s="2"/>
      <c r="G6" s="2"/>
    </row>
    <row r="7" spans="1:7" ht="17" thickBot="1" x14ac:dyDescent="0.25">
      <c r="A7" s="2"/>
      <c r="B7" s="2"/>
      <c r="C7" s="2"/>
      <c r="D7" s="2"/>
      <c r="E7" s="2"/>
      <c r="F7" s="2"/>
      <c r="G7" s="2"/>
    </row>
    <row r="8" spans="1:7" ht="18" thickTop="1" thickBot="1" x14ac:dyDescent="0.25">
      <c r="A8" s="5" t="s">
        <v>5</v>
      </c>
      <c r="B8" s="6">
        <v>2024</v>
      </c>
      <c r="C8" s="6">
        <v>2023</v>
      </c>
      <c r="D8" s="2"/>
      <c r="E8" s="5" t="s">
        <v>6</v>
      </c>
      <c r="F8" s="6">
        <v>2024</v>
      </c>
      <c r="G8" s="6">
        <v>2023</v>
      </c>
    </row>
    <row r="9" spans="1:7" ht="17" thickTop="1" x14ac:dyDescent="0.2">
      <c r="A9" s="2"/>
      <c r="B9" s="2"/>
      <c r="C9" s="2"/>
      <c r="D9" s="2"/>
      <c r="E9" s="2"/>
      <c r="F9" s="2"/>
      <c r="G9" s="2"/>
    </row>
    <row r="10" spans="1:7" x14ac:dyDescent="0.2">
      <c r="A10" s="2" t="s">
        <v>7</v>
      </c>
      <c r="B10" s="4">
        <f>+B11+B22+B24</f>
        <v>4275520.71</v>
      </c>
      <c r="C10" s="4">
        <f>+C11+C22+C24</f>
        <v>3858307.96</v>
      </c>
      <c r="D10" s="2"/>
      <c r="E10" s="2" t="s">
        <v>8</v>
      </c>
      <c r="F10" s="4">
        <f>+F11</f>
        <v>3634509.33</v>
      </c>
      <c r="G10" s="4">
        <f>+G11</f>
        <v>3632617.63</v>
      </c>
    </row>
    <row r="11" spans="1:7" x14ac:dyDescent="0.2">
      <c r="A11" s="2" t="s">
        <v>9</v>
      </c>
      <c r="B11" s="4">
        <f>SUM(B12:B21)</f>
        <v>4058780.85</v>
      </c>
      <c r="C11" s="4">
        <f>SUM(C12:C21)</f>
        <v>3641077.47</v>
      </c>
      <c r="D11" s="2"/>
      <c r="E11" s="2" t="s">
        <v>10</v>
      </c>
      <c r="F11" s="4">
        <f>+F12+F15+F17</f>
        <v>3634509.33</v>
      </c>
      <c r="G11" s="4">
        <f>+G12+G15+G17</f>
        <v>3632617.63</v>
      </c>
    </row>
    <row r="12" spans="1:7" x14ac:dyDescent="0.2">
      <c r="A12" s="2" t="s">
        <v>11</v>
      </c>
      <c r="B12" s="4">
        <v>642165.62</v>
      </c>
      <c r="C12" s="4">
        <v>327165.62</v>
      </c>
      <c r="D12" s="2"/>
      <c r="E12" s="2" t="s">
        <v>12</v>
      </c>
      <c r="F12" s="4">
        <f>+F13</f>
        <v>2622514.91</v>
      </c>
      <c r="G12" s="4">
        <f>+G13</f>
        <v>2622514.91</v>
      </c>
    </row>
    <row r="13" spans="1:7" x14ac:dyDescent="0.2">
      <c r="A13" s="2" t="s">
        <v>13</v>
      </c>
      <c r="B13" s="4">
        <v>3325189.97</v>
      </c>
      <c r="C13" s="4">
        <v>3325189.97</v>
      </c>
      <c r="D13" s="2"/>
      <c r="E13" s="2" t="s">
        <v>14</v>
      </c>
      <c r="F13" s="4">
        <f>F14</f>
        <v>2622514.91</v>
      </c>
      <c r="G13" s="4">
        <f>G14</f>
        <v>2622514.91</v>
      </c>
    </row>
    <row r="14" spans="1:7" x14ac:dyDescent="0.2">
      <c r="A14" s="2" t="s">
        <v>15</v>
      </c>
      <c r="B14" s="4">
        <v>81699</v>
      </c>
      <c r="C14" s="4">
        <v>81699</v>
      </c>
      <c r="D14" s="2"/>
      <c r="E14" s="2" t="s">
        <v>16</v>
      </c>
      <c r="F14" s="4">
        <v>2622514.91</v>
      </c>
      <c r="G14" s="4">
        <v>2622514.91</v>
      </c>
    </row>
    <row r="15" spans="1:7" x14ac:dyDescent="0.2">
      <c r="A15" s="2" t="s">
        <v>17</v>
      </c>
      <c r="B15" s="4">
        <v>30184.12</v>
      </c>
      <c r="C15" s="4">
        <v>30184.12</v>
      </c>
      <c r="D15" s="2"/>
      <c r="E15" s="2" t="s">
        <v>18</v>
      </c>
      <c r="F15" s="4">
        <f>F16</f>
        <v>1010102.72</v>
      </c>
      <c r="G15" s="4">
        <f>G16</f>
        <v>260242.77</v>
      </c>
    </row>
    <row r="16" spans="1:7" x14ac:dyDescent="0.2">
      <c r="A16" s="2" t="s">
        <v>19</v>
      </c>
      <c r="B16" s="4">
        <v>43296.800000000003</v>
      </c>
      <c r="C16" s="4">
        <v>43296.800000000003</v>
      </c>
      <c r="D16" s="2"/>
      <c r="E16" s="2" t="s">
        <v>20</v>
      </c>
      <c r="F16" s="4">
        <v>1010102.72</v>
      </c>
      <c r="G16" s="4">
        <v>260242.77</v>
      </c>
    </row>
    <row r="17" spans="1:7" x14ac:dyDescent="0.2">
      <c r="A17" s="2" t="s">
        <v>21</v>
      </c>
      <c r="B17" s="4">
        <v>8206.51</v>
      </c>
      <c r="C17" s="4">
        <v>8206.51</v>
      </c>
      <c r="D17" s="2"/>
      <c r="E17" s="2" t="s">
        <v>22</v>
      </c>
      <c r="F17" s="4">
        <v>1891.7</v>
      </c>
      <c r="G17" s="4">
        <v>749859.95</v>
      </c>
    </row>
    <row r="18" spans="1:7" x14ac:dyDescent="0.2">
      <c r="A18" s="2" t="s">
        <v>23</v>
      </c>
      <c r="B18" s="4">
        <v>20700</v>
      </c>
      <c r="C18" s="4">
        <v>14400</v>
      </c>
      <c r="D18" s="2"/>
      <c r="E18" s="2" t="s">
        <v>24</v>
      </c>
      <c r="F18" s="4">
        <f>+F19</f>
        <v>1018279.96</v>
      </c>
      <c r="G18" s="4">
        <f>+G19</f>
        <v>1127650.68</v>
      </c>
    </row>
    <row r="19" spans="1:7" x14ac:dyDescent="0.2">
      <c r="A19" s="2" t="s">
        <v>25</v>
      </c>
      <c r="B19" s="4">
        <v>3158.1</v>
      </c>
      <c r="C19" s="4">
        <v>3158.1</v>
      </c>
      <c r="D19" s="2"/>
      <c r="E19" s="2" t="s">
        <v>26</v>
      </c>
      <c r="F19" s="4">
        <f>+F20+F22</f>
        <v>1018279.96</v>
      </c>
      <c r="G19" s="4">
        <f>+G20+G22</f>
        <v>1127650.68</v>
      </c>
    </row>
    <row r="20" spans="1:7" x14ac:dyDescent="0.2">
      <c r="A20" s="2" t="s">
        <v>27</v>
      </c>
      <c r="B20" s="4">
        <v>380671.92</v>
      </c>
      <c r="C20" s="4">
        <v>259418.98</v>
      </c>
      <c r="D20" s="2"/>
      <c r="E20" s="2" t="s">
        <v>28</v>
      </c>
      <c r="F20" s="4">
        <f>F21</f>
        <v>457156.96</v>
      </c>
      <c r="G20" s="4">
        <f>G21</f>
        <v>517827.68</v>
      </c>
    </row>
    <row r="21" spans="1:7" x14ac:dyDescent="0.2">
      <c r="A21" s="2" t="s">
        <v>29</v>
      </c>
      <c r="B21" s="4">
        <v>-476491.19</v>
      </c>
      <c r="C21" s="4">
        <v>-451641.63</v>
      </c>
      <c r="D21" s="2"/>
      <c r="E21" s="2" t="s">
        <v>30</v>
      </c>
      <c r="F21" s="4">
        <v>457156.96</v>
      </c>
      <c r="G21" s="4">
        <v>517827.68</v>
      </c>
    </row>
    <row r="22" spans="1:7" x14ac:dyDescent="0.2">
      <c r="A22" s="2" t="s">
        <v>31</v>
      </c>
      <c r="B22" s="4">
        <f>B23</f>
        <v>98800</v>
      </c>
      <c r="C22" s="4">
        <f>C23</f>
        <v>98800</v>
      </c>
      <c r="D22" s="2"/>
      <c r="E22" s="2" t="s">
        <v>32</v>
      </c>
      <c r="F22" s="4">
        <f>F23</f>
        <v>561123</v>
      </c>
      <c r="G22" s="4">
        <f>G23</f>
        <v>609823</v>
      </c>
    </row>
    <row r="23" spans="1:7" x14ac:dyDescent="0.2">
      <c r="A23" s="2" t="s">
        <v>33</v>
      </c>
      <c r="B23" s="4">
        <v>98800</v>
      </c>
      <c r="C23" s="4">
        <v>98800</v>
      </c>
      <c r="D23" s="2"/>
      <c r="E23" s="2" t="s">
        <v>34</v>
      </c>
      <c r="F23" s="4">
        <v>561123</v>
      </c>
      <c r="G23" s="4">
        <v>609823</v>
      </c>
    </row>
    <row r="24" spans="1:7" x14ac:dyDescent="0.2">
      <c r="A24" s="2" t="s">
        <v>35</v>
      </c>
      <c r="B24" s="4">
        <f>SUM(B25:B26)</f>
        <v>117939.86</v>
      </c>
      <c r="C24" s="4">
        <f>SUM(C25:C26)</f>
        <v>118430.48999999999</v>
      </c>
      <c r="D24" s="2"/>
      <c r="E24" s="2" t="s">
        <v>36</v>
      </c>
      <c r="F24" s="4">
        <f>+F25+F27+F30</f>
        <v>10274.89</v>
      </c>
      <c r="G24" s="4">
        <f>+G25+G27+G30</f>
        <v>14335.6</v>
      </c>
    </row>
    <row r="25" spans="1:7" x14ac:dyDescent="0.2">
      <c r="A25" s="2" t="s">
        <v>37</v>
      </c>
      <c r="B25" s="4">
        <v>1638.8</v>
      </c>
      <c r="C25" s="4">
        <v>2129.4299999999998</v>
      </c>
      <c r="D25" s="2"/>
      <c r="E25" s="2" t="s">
        <v>38</v>
      </c>
      <c r="F25" s="4">
        <f>F26</f>
        <v>-930.19</v>
      </c>
      <c r="G25" s="4">
        <f>G26</f>
        <v>-930.19</v>
      </c>
    </row>
    <row r="26" spans="1:7" x14ac:dyDescent="0.2">
      <c r="A26" s="2" t="s">
        <v>39</v>
      </c>
      <c r="B26" s="4">
        <v>116301.06</v>
      </c>
      <c r="C26" s="4">
        <v>116301.06</v>
      </c>
      <c r="D26" s="2"/>
      <c r="E26" s="2" t="s">
        <v>40</v>
      </c>
      <c r="F26" s="4">
        <v>-930.19</v>
      </c>
      <c r="G26" s="4">
        <v>-930.19</v>
      </c>
    </row>
    <row r="27" spans="1:7" x14ac:dyDescent="0.2">
      <c r="A27" s="2" t="s">
        <v>41</v>
      </c>
      <c r="B27" s="4">
        <f>+B28+B32+B34</f>
        <v>387543.47</v>
      </c>
      <c r="C27" s="4">
        <f>+C28+C32+C34</f>
        <v>916295.95</v>
      </c>
      <c r="D27" s="2"/>
      <c r="E27" s="2" t="s">
        <v>42</v>
      </c>
      <c r="F27" s="4">
        <f>+F28</f>
        <v>-4047.26</v>
      </c>
      <c r="G27" s="4">
        <f>+G28</f>
        <v>0</v>
      </c>
    </row>
    <row r="28" spans="1:7" x14ac:dyDescent="0.2">
      <c r="A28" s="2" t="s">
        <v>43</v>
      </c>
      <c r="B28" s="4">
        <f>SUM(B29:B31)</f>
        <v>3711.39</v>
      </c>
      <c r="C28" s="4">
        <f>SUM(C29:C31)</f>
        <v>2894.22</v>
      </c>
      <c r="D28" s="2"/>
      <c r="E28" s="2" t="s">
        <v>44</v>
      </c>
      <c r="F28" s="4">
        <f>F29</f>
        <v>-4047.26</v>
      </c>
      <c r="G28" s="4">
        <f>G29</f>
        <v>0</v>
      </c>
    </row>
    <row r="29" spans="1:7" x14ac:dyDescent="0.2">
      <c r="A29" s="2" t="s">
        <v>45</v>
      </c>
      <c r="B29" s="4">
        <v>768</v>
      </c>
      <c r="C29" s="4">
        <v>2894.22</v>
      </c>
      <c r="D29" s="2"/>
      <c r="E29" s="2" t="s">
        <v>46</v>
      </c>
      <c r="F29" s="4">
        <v>-4047.26</v>
      </c>
      <c r="G29" s="4">
        <v>0</v>
      </c>
    </row>
    <row r="30" spans="1:7" x14ac:dyDescent="0.2">
      <c r="A30" s="2" t="s">
        <v>47</v>
      </c>
      <c r="B30" s="4">
        <v>363</v>
      </c>
      <c r="C30" s="4">
        <v>0</v>
      </c>
      <c r="D30" s="2"/>
      <c r="E30" s="2" t="s">
        <v>48</v>
      </c>
      <c r="F30" s="4">
        <f>+F31+F33</f>
        <v>15252.34</v>
      </c>
      <c r="G30" s="4">
        <f>+G31+G33</f>
        <v>15265.79</v>
      </c>
    </row>
    <row r="31" spans="1:7" x14ac:dyDescent="0.2">
      <c r="A31" s="2" t="s">
        <v>49</v>
      </c>
      <c r="B31" s="4">
        <v>2580.39</v>
      </c>
      <c r="C31" s="4">
        <v>0</v>
      </c>
      <c r="D31" s="2"/>
      <c r="E31" s="2" t="s">
        <v>50</v>
      </c>
      <c r="F31" s="4">
        <f>F32</f>
        <v>-3674.13</v>
      </c>
      <c r="G31" s="4">
        <f>G32</f>
        <v>-40</v>
      </c>
    </row>
    <row r="32" spans="1:7" x14ac:dyDescent="0.2">
      <c r="A32" s="2" t="s">
        <v>51</v>
      </c>
      <c r="B32" s="4">
        <f>B33</f>
        <v>1107.03</v>
      </c>
      <c r="C32" s="4">
        <f>C33</f>
        <v>0</v>
      </c>
      <c r="D32" s="2"/>
      <c r="E32" s="2" t="s">
        <v>52</v>
      </c>
      <c r="F32" s="4">
        <v>-3674.13</v>
      </c>
      <c r="G32" s="4">
        <v>-40</v>
      </c>
    </row>
    <row r="33" spans="1:7" x14ac:dyDescent="0.2">
      <c r="A33" s="2" t="s">
        <v>53</v>
      </c>
      <c r="B33" s="4">
        <v>1107.03</v>
      </c>
      <c r="C33" s="4">
        <v>0</v>
      </c>
      <c r="D33" s="2"/>
      <c r="E33" s="2" t="s">
        <v>54</v>
      </c>
      <c r="F33" s="4">
        <f>SUM(F34:F37)</f>
        <v>18926.47</v>
      </c>
      <c r="G33" s="4">
        <f>SUM(G34:G37)</f>
        <v>15305.79</v>
      </c>
    </row>
    <row r="34" spans="1:7" x14ac:dyDescent="0.2">
      <c r="A34" s="2" t="s">
        <v>55</v>
      </c>
      <c r="B34" s="4">
        <f>SUM(B35:B36)</f>
        <v>382725.05</v>
      </c>
      <c r="C34" s="4">
        <f>SUM(C35:C36)</f>
        <v>913401.73</v>
      </c>
      <c r="D34" s="2"/>
      <c r="E34" s="2" t="s">
        <v>56</v>
      </c>
      <c r="F34" s="4">
        <v>2102.29</v>
      </c>
      <c r="G34" s="4">
        <v>591.08000000000004</v>
      </c>
    </row>
    <row r="35" spans="1:7" x14ac:dyDescent="0.2">
      <c r="A35" s="2" t="s">
        <v>57</v>
      </c>
      <c r="B35" s="4">
        <v>354.32</v>
      </c>
      <c r="C35" s="4">
        <v>1263.3499999999999</v>
      </c>
      <c r="D35" s="2"/>
      <c r="E35" s="2" t="s">
        <v>58</v>
      </c>
      <c r="F35" s="4">
        <v>12120.95</v>
      </c>
      <c r="G35" s="4">
        <v>12120.95</v>
      </c>
    </row>
    <row r="36" spans="1:7" x14ac:dyDescent="0.2">
      <c r="A36" s="2" t="s">
        <v>59</v>
      </c>
      <c r="B36" s="4">
        <v>382370.73</v>
      </c>
      <c r="C36" s="4">
        <v>912138.38</v>
      </c>
      <c r="D36" s="2"/>
      <c r="E36" s="2" t="s">
        <v>60</v>
      </c>
      <c r="F36" s="4">
        <v>97.58</v>
      </c>
      <c r="G36" s="4">
        <v>2593.7600000000002</v>
      </c>
    </row>
    <row r="37" spans="1:7" x14ac:dyDescent="0.2">
      <c r="A37" s="2" t="s">
        <v>61</v>
      </c>
      <c r="B37" s="4">
        <f>+B10+B27</f>
        <v>4663064.18</v>
      </c>
      <c r="C37" s="4">
        <f>+C10+C27</f>
        <v>4774603.91</v>
      </c>
      <c r="D37" s="2"/>
      <c r="E37" s="2" t="s">
        <v>62</v>
      </c>
      <c r="F37" s="4">
        <v>4605.6499999999996</v>
      </c>
      <c r="G37" s="4">
        <v>0</v>
      </c>
    </row>
    <row r="38" spans="1:7" x14ac:dyDescent="0.2">
      <c r="A38" s="2"/>
      <c r="B38" s="2"/>
      <c r="C38" s="2"/>
      <c r="D38" s="2"/>
      <c r="E38" s="2" t="s">
        <v>63</v>
      </c>
      <c r="F38" s="4">
        <f>+F10+F18+F24</f>
        <v>4663064.18</v>
      </c>
      <c r="G38" s="4">
        <f>+G10+G18+G24</f>
        <v>4774603.9099999992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Regueiro González-Barros</dc:creator>
  <cp:lastModifiedBy>María Regueiro González-Barros</cp:lastModifiedBy>
  <dcterms:created xsi:type="dcterms:W3CDTF">2025-08-14T11:55:26Z</dcterms:created>
  <dcterms:modified xsi:type="dcterms:W3CDTF">2025-08-14T11:57:11Z</dcterms:modified>
</cp:coreProperties>
</file>